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91" yWindow="326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<sst xmlns="http://schemas.openxmlformats.org/spreadsheetml/2006/main" count="1040" uniqueCount="73">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</sst>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93" sqref="N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85872.70000000001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162508.30000000002</v>
      </c>
      <c r="C9" s="24">
        <f t="shared" si="0"/>
        <v>92465.70000000001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64078.600000000006</v>
      </c>
      <c r="AG9" s="50">
        <f>AG10+AG15+AG24+AG33+AG47+AG52+AG54+AG61+AG62+AG71+AG72+AG76+AG88+AG81+AG83+AG82+AG69+AG89+AG91+AG90+AG70+AG40+AG92</f>
        <v>190895.40000000002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16856.3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5357.399999999999</v>
      </c>
      <c r="AG10" s="27">
        <f>B10+C10-AF10</f>
        <v>23486.600000000002</v>
      </c>
    </row>
    <row r="11" spans="1:33" ht="15">
      <c r="A11" s="78" t="s">
        <v>5</v>
      </c>
      <c r="B11" s="25">
        <f>12248.9-18.2-1258.2</f>
        <v>10972.499999999998</v>
      </c>
      <c r="C11" s="26">
        <v>14827.5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5056.8</v>
      </c>
      <c r="AG11" s="27">
        <f>B11+C11-AF11</f>
        <v>20743.2</v>
      </c>
    </row>
    <row r="12" spans="1:33" ht="15">
      <c r="A12" s="78" t="s">
        <v>2</v>
      </c>
      <c r="B12" s="25">
        <v>93.9</v>
      </c>
      <c r="C12" s="26">
        <v>162.8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23.5</v>
      </c>
      <c r="AG12" s="27">
        <f>B12+C12-AF12</f>
        <v>233.20000000000005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921.3000000000008</v>
      </c>
      <c r="C14" s="26">
        <f t="shared" si="2"/>
        <v>1865.9999999999993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277.1000000000001</v>
      </c>
      <c r="AG14" s="27">
        <f>AG10-AG11-AG12-AG13</f>
        <v>2510.2000000000016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19570.600000000002</v>
      </c>
      <c r="AG15" s="27">
        <f aca="true" t="shared" si="3" ref="AG15:AG31">B15+C15-AF15</f>
        <v>70954.4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8020.9</v>
      </c>
      <c r="AG16" s="71">
        <f t="shared" si="3"/>
        <v>29316.799999999996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16485.5</v>
      </c>
      <c r="AG17" s="27">
        <f t="shared" si="3"/>
        <v>49576.3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10.1</v>
      </c>
      <c r="AG18" s="27">
        <f t="shared" si="3"/>
        <v>47.3</v>
      </c>
      <c r="AH18" s="6"/>
      <c r="AI18" s="6"/>
    </row>
    <row r="19" spans="1:33" ht="15">
      <c r="A19" s="78" t="s">
        <v>1</v>
      </c>
      <c r="B19" s="26">
        <f>2429.5-1206.5</f>
        <v>1223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1828.2999999999997</v>
      </c>
      <c r="AG19" s="27">
        <f t="shared" si="3"/>
        <v>32.90000000000032</v>
      </c>
    </row>
    <row r="20" spans="1:33" ht="15">
      <c r="A20" s="78" t="s">
        <v>2</v>
      </c>
      <c r="B20" s="26">
        <f>4684.8+189.5</f>
        <v>4874.3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416.5</v>
      </c>
      <c r="AG20" s="27">
        <f t="shared" si="3"/>
        <v>11858.400000000001</v>
      </c>
    </row>
    <row r="21" spans="1:33" ht="15">
      <c r="A21" s="78" t="s">
        <v>16</v>
      </c>
      <c r="B21" s="26">
        <f>1271.9-29.9-73</f>
        <v>1169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34.099999999999994</v>
      </c>
      <c r="AG21" s="27">
        <f t="shared" si="3"/>
        <v>1996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2001.900000000006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796.1000000000008</v>
      </c>
      <c r="AG23" s="27">
        <f t="shared" si="3"/>
        <v>7443.5000000000055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11837.3</v>
      </c>
      <c r="AG24" s="27">
        <f t="shared" si="3"/>
        <v>30935.499999999996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9996.9</v>
      </c>
      <c r="AG25" s="71">
        <f t="shared" si="3"/>
        <v>9984.700000000003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11837.3</v>
      </c>
      <c r="AG32" s="27">
        <f>AG24</f>
        <v>30935.499999999996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78.8</v>
      </c>
      <c r="AG33" s="27">
        <f aca="true" t="shared" si="6" ref="AG33:AG38">B33+C33-AF33</f>
        <v>1008.0000000000002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74.8</v>
      </c>
      <c r="AG34" s="27">
        <f t="shared" si="6"/>
        <v>199.59999999999997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47.1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3.6</v>
      </c>
      <c r="AG39" s="27">
        <f>AG33-AG34-AG36-AG38-AG35-AG37</f>
        <v>37.300000000000296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350.3</v>
      </c>
      <c r="AG40" s="27">
        <f aca="true" t="shared" si="8" ref="AG40:AG45">B40+C40-AF40</f>
        <v>967.4000000000001</v>
      </c>
    </row>
    <row r="41" spans="1:34" ht="15">
      <c r="A41" s="78" t="s">
        <v>5</v>
      </c>
      <c r="B41" s="26">
        <v>863.1</v>
      </c>
      <c r="C41" s="26">
        <v>269.3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310.5</v>
      </c>
      <c r="AG41" s="27">
        <f t="shared" si="8"/>
        <v>821.9000000000001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1.2</v>
      </c>
      <c r="AG44" s="27">
        <f t="shared" si="8"/>
        <v>111.6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27.69999999999999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32.19999999999999</v>
      </c>
      <c r="AG46" s="27">
        <f>AG40-AG41-AG42-AG43-AG44-AG45</f>
        <v>20.900000000000006</v>
      </c>
    </row>
    <row r="47" spans="1:33" ht="17.25" customHeight="1">
      <c r="A47" s="77" t="s">
        <v>43</v>
      </c>
      <c r="B47" s="25">
        <f>923.2-1549.4</f>
        <v>-626.2</v>
      </c>
      <c r="C47" s="26">
        <v>2466.9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286.3</v>
      </c>
      <c r="AG47" s="27">
        <f>B47+C47-AF47</f>
        <v>1554.4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13</v>
      </c>
      <c r="AG48" s="27">
        <f>B48+C48-AF48</f>
        <v>50.199999999999996</v>
      </c>
    </row>
    <row r="49" spans="1:33" ht="15">
      <c r="A49" s="78" t="s">
        <v>16</v>
      </c>
      <c r="B49" s="26">
        <f>727.1-1376.8</f>
        <v>-649.6999999999999</v>
      </c>
      <c r="C49" s="26">
        <v>2059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245.9</v>
      </c>
      <c r="AG49" s="27">
        <f>B49+C49-AF49</f>
        <v>1163.4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-13.800000000000068</v>
      </c>
      <c r="C51" s="26">
        <f t="shared" si="11"/>
        <v>382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27.4</v>
      </c>
      <c r="AG51" s="27">
        <f>AG47-AG49-AG48</f>
        <v>340.8</v>
      </c>
    </row>
    <row r="52" spans="1:33" ht="15" customHeight="1">
      <c r="A52" s="77" t="s">
        <v>0</v>
      </c>
      <c r="B52" s="26">
        <v>3449.8</v>
      </c>
      <c r="C52" s="26">
        <v>2169.8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1983.7</v>
      </c>
      <c r="AG52" s="27">
        <f aca="true" t="shared" si="12" ref="AG52:AG59">B52+C52-AF52</f>
        <v>3635.9000000000005</v>
      </c>
    </row>
    <row r="53" spans="1:33" ht="15" customHeight="1">
      <c r="A53" s="78" t="s">
        <v>2</v>
      </c>
      <c r="B53" s="26">
        <v>1196.9</v>
      </c>
      <c r="C53" s="26">
        <v>634.4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882.3000000000001</v>
      </c>
      <c r="AG53" s="27">
        <f t="shared" si="12"/>
        <v>949.0000000000001</v>
      </c>
    </row>
    <row r="54" spans="1:34" ht="15">
      <c r="A54" s="77" t="s">
        <v>9</v>
      </c>
      <c r="B54" s="80">
        <f>5259.9+221</f>
        <v>5480.9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2475.2000000000003</v>
      </c>
      <c r="AG54" s="22">
        <f t="shared" si="12"/>
        <v>6516.299999999999</v>
      </c>
      <c r="AH54" s="6"/>
    </row>
    <row r="55" spans="1:34" ht="15">
      <c r="A55" s="78" t="s">
        <v>5</v>
      </c>
      <c r="B55" s="26">
        <f>4274.7+4.6</f>
        <v>4279.3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2137.3</v>
      </c>
      <c r="AG55" s="22">
        <f t="shared" si="12"/>
        <v>4799.599999999999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5.1</v>
      </c>
      <c r="AG57" s="22">
        <f t="shared" si="12"/>
        <v>557.3000000000001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904.8999999999994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332.80000000000007</v>
      </c>
      <c r="AG60" s="22">
        <f>AG54-AG55-AG57-AG59-AG56-AG58</f>
        <v>1154.2999999999997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</v>
      </c>
      <c r="AG61" s="22">
        <f aca="true" t="shared" si="15" ref="AG61:AG67">B61+C61-AF61</f>
        <v>771.1</v>
      </c>
    </row>
    <row r="62" spans="1:33" ht="15" customHeight="1">
      <c r="A62" s="77" t="s">
        <v>11</v>
      </c>
      <c r="B62" s="26">
        <f>1931.1+1058.7</f>
        <v>2989.8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762.5</v>
      </c>
      <c r="AG62" s="22">
        <f t="shared" si="15"/>
        <v>3348.8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407.1</v>
      </c>
      <c r="AG63" s="22">
        <f t="shared" si="15"/>
        <v>1162.1999999999998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6.5</v>
      </c>
      <c r="AH64" s="6"/>
    </row>
    <row r="65" spans="1:34" ht="15">
      <c r="A65" s="78" t="s">
        <v>1</v>
      </c>
      <c r="B65" s="26">
        <v>77.8</v>
      </c>
      <c r="C65" s="26">
        <v>147.4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58.199999999999996</v>
      </c>
      <c r="AG65" s="22">
        <f t="shared" si="15"/>
        <v>167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4.199999999999999</v>
      </c>
      <c r="AG66" s="22">
        <f t="shared" si="15"/>
        <v>120.1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60.1</v>
      </c>
    </row>
    <row r="68" spans="1:33" ht="15">
      <c r="A68" s="78" t="s">
        <v>23</v>
      </c>
      <c r="B68" s="26">
        <f aca="true" t="shared" si="16" ref="B68:AD68">B62-B63-B66-B67-B65-B64</f>
        <v>1462.9000000000003</v>
      </c>
      <c r="C68" s="26">
        <f t="shared" si="16"/>
        <v>663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292.99999999999994</v>
      </c>
      <c r="AG68" s="22">
        <f>AG62-AG63-AG66-AG67-AG65-AG64</f>
        <v>1832.9000000000005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3307.3</v>
      </c>
      <c r="AG69" s="30">
        <f aca="true" t="shared" si="17" ref="AG69:AG92">B69+C69-AF69</f>
        <v>2187.999999999999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651.7</v>
      </c>
      <c r="AG71" s="30">
        <f t="shared" si="17"/>
        <v>152.69999999999993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261.29999999999995</v>
      </c>
      <c r="AG72" s="30">
        <f t="shared" si="17"/>
        <v>5139.7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v>59.3</v>
      </c>
      <c r="C75" s="22">
        <v>332.7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392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50.5</v>
      </c>
      <c r="AG76" s="30">
        <f t="shared" si="17"/>
        <v>511.79999999999995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32.8</v>
      </c>
      <c r="AG77" s="30">
        <f t="shared" si="17"/>
        <v>60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</f>
        <v>10911.800000000001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2133.2</v>
      </c>
      <c r="AG89" s="22">
        <f t="shared" si="17"/>
        <v>11037.7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</f>
        <v>39832.9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13972.6</v>
      </c>
      <c r="AG92" s="22">
        <f t="shared" si="17"/>
        <v>26065.200000000004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162508.30000000002</v>
      </c>
      <c r="C94" s="42">
        <f t="shared" si="18"/>
        <v>92465.70000000001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64078.600000000006</v>
      </c>
      <c r="AG94" s="58">
        <f>AG10+AG15+AG24+AG33+AG47+AG52+AG54+AG61+AG62+AG69+AG71+AG72+AG76+AG81+AG82+AG83+AG88+AG89+AG90+AG91+AG70+AG40+AG92</f>
        <v>190895.40000000002</v>
      </c>
    </row>
    <row r="95" spans="1:33" ht="15">
      <c r="A95" s="3" t="s">
        <v>5</v>
      </c>
      <c r="B95" s="22">
        <f aca="true" t="shared" si="19" ref="B95:AD95">B11+B17+B26+B34+B55+B63+B73+B41+B77+B48</f>
        <v>61550.399999999994</v>
      </c>
      <c r="C95" s="22">
        <f t="shared" si="19"/>
        <v>40419.49999999999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24556.8</v>
      </c>
      <c r="AG95" s="27">
        <f>B95+C95-AF95</f>
        <v>77413.09999999999</v>
      </c>
    </row>
    <row r="96" spans="1:33" ht="15">
      <c r="A96" s="3" t="s">
        <v>2</v>
      </c>
      <c r="B96" s="22">
        <f aca="true" t="shared" si="20" ref="B96:AD96">B12+B20+B29+B36+B57+B66+B44+B80+B74+B53</f>
        <v>6810</v>
      </c>
      <c r="C96" s="22">
        <f t="shared" si="20"/>
        <v>9730.1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1378.6</v>
      </c>
      <c r="AG96" s="27">
        <f>B96+C96-AF96</f>
        <v>15161.499999999998</v>
      </c>
    </row>
    <row r="97" spans="1:33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10.1</v>
      </c>
      <c r="AG97" s="27">
        <f>B97+C97-AF97</f>
        <v>54.1</v>
      </c>
    </row>
    <row r="98" spans="1:33" ht="15">
      <c r="A98" s="3" t="s">
        <v>1</v>
      </c>
      <c r="B98" s="22">
        <f aca="true" t="shared" si="22" ref="B98:AD98">B19+B28+B65+B35+B43+B56+B79</f>
        <v>1308.8</v>
      </c>
      <c r="C98" s="22">
        <f t="shared" si="22"/>
        <v>803.4000000000001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1892.9</v>
      </c>
      <c r="AG98" s="27">
        <f>B98+C98-AF98</f>
        <v>219.29999999999973</v>
      </c>
    </row>
    <row r="99" spans="1:33" ht="15">
      <c r="A99" s="3" t="s">
        <v>16</v>
      </c>
      <c r="B99" s="22">
        <f aca="true" t="shared" si="23" ref="B99:X99">B21+B30+B49+B37+B58+B13+B75+B67</f>
        <v>1130.8</v>
      </c>
      <c r="C99" s="22">
        <f t="shared" si="23"/>
        <v>3483.1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0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280</v>
      </c>
      <c r="AG99" s="27">
        <f>B99+C99-AF99</f>
        <v>4333.9</v>
      </c>
    </row>
    <row r="100" spans="1:33" ht="13.5">
      <c r="A100" s="1" t="s">
        <v>35</v>
      </c>
      <c r="B100" s="2">
        <f aca="true" t="shared" si="25" ref="B100:AD100">B94-B95-B96-B97-B98-B99</f>
        <v>91697.10000000002</v>
      </c>
      <c r="C100" s="2">
        <f t="shared" si="25"/>
        <v>37976.60000000002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10561.9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35960.200000000004</v>
      </c>
      <c r="AG100" s="2">
        <f>AG94-AG95-AG96-AG97-AG98-AG99</f>
        <v>93713.50000000003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53" sqref="P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2017-10-06T12:40:13Z</cp:lastPrinted>
  <dcterms:created xsi:type="dcterms:W3CDTF">2002-11-05T08:53:00Z</dcterms:created>
  <dcterms:modified xsi:type="dcterms:W3CDTF">2017-10-18T13:35:59Z</dcterms:modified>
  <cp:category/>
  <cp:version/>
  <cp:contentType/>
  <cp:contentStatus/>
</cp:coreProperties>
</file>